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40" windowHeight="4485" tabRatio="478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'Лист1'!$A$1:$G$76</definedName>
  </definedNames>
  <calcPr fullCalcOnLoad="1"/>
</workbook>
</file>

<file path=xl/sharedStrings.xml><?xml version="1.0" encoding="utf-8"?>
<sst xmlns="http://schemas.openxmlformats.org/spreadsheetml/2006/main" count="155" uniqueCount="151">
  <si>
    <t>Защита населения и территории от последствий чрезвычайных ситуаций природного и техногенного характера, гражданская оборона</t>
  </si>
  <si>
    <t>Связь и информатика</t>
  </si>
  <si>
    <t>Другие вопросы в области национальной экономики</t>
  </si>
  <si>
    <t>Другие вопросы в области социальной политики</t>
  </si>
  <si>
    <t>Прочие межбюджетные трансферты общего характера</t>
  </si>
  <si>
    <t>Здравоохранение</t>
  </si>
  <si>
    <t>Физическая культура</t>
  </si>
  <si>
    <t>Массовый спорт</t>
  </si>
  <si>
    <t>по разделам и подразделам  классификации расходов бюджетов</t>
  </si>
  <si>
    <t>Код раздела
 (подраздела)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</si>
  <si>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</si>
  <si>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</si>
  <si>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</si>
  <si>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</si>
  <si>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</si>
  <si>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</si>
  <si>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0105</t>
  </si>
  <si>
    <t>Судебная система</t>
  </si>
  <si>
    <t>0106</t>
  </si>
  <si>
    <t>0111</t>
  </si>
  <si>
    <t>0113</t>
  </si>
  <si>
    <t>0200</t>
  </si>
  <si>
    <t>0204</t>
  </si>
  <si>
    <t>Мобилизационная  подготовка экономики</t>
  </si>
  <si>
    <t>3</t>
  </si>
  <si>
    <t>0300</t>
  </si>
  <si>
    <t>0309</t>
  </si>
  <si>
    <t>0310</t>
  </si>
  <si>
    <t>0314</t>
  </si>
  <si>
    <t>4</t>
  </si>
  <si>
    <t>0400</t>
  </si>
  <si>
    <t>0405</t>
  </si>
  <si>
    <t>0408</t>
  </si>
  <si>
    <t>0410</t>
  </si>
  <si>
    <t>0412</t>
  </si>
  <si>
    <t>5</t>
  </si>
  <si>
    <t>0500</t>
  </si>
  <si>
    <t>0501</t>
  </si>
  <si>
    <t>0502</t>
  </si>
  <si>
    <t>0503</t>
  </si>
  <si>
    <t>0505</t>
  </si>
  <si>
    <t>6</t>
  </si>
  <si>
    <t>0600</t>
  </si>
  <si>
    <t>Охрана окружающей среды</t>
  </si>
  <si>
    <t>0700</t>
  </si>
  <si>
    <t>0701</t>
  </si>
  <si>
    <t>0702</t>
  </si>
  <si>
    <t>0703</t>
  </si>
  <si>
    <t>Начальное профессиональное образование</t>
  </si>
  <si>
    <t>0705</t>
  </si>
  <si>
    <t>0707</t>
  </si>
  <si>
    <t>0709</t>
  </si>
  <si>
    <t>Другие вопросы в области образования</t>
  </si>
  <si>
    <t>7</t>
  </si>
  <si>
    <t>0800</t>
  </si>
  <si>
    <t>Культура и кинематография</t>
  </si>
  <si>
    <t>0801</t>
  </si>
  <si>
    <t>0804</t>
  </si>
  <si>
    <t>Периодическая печать и издательства</t>
  </si>
  <si>
    <t>8</t>
  </si>
  <si>
    <t>0900</t>
  </si>
  <si>
    <t>0901</t>
  </si>
  <si>
    <t>0902</t>
  </si>
  <si>
    <t>0903</t>
  </si>
  <si>
    <t>0904</t>
  </si>
  <si>
    <t>0906</t>
  </si>
  <si>
    <t>0909</t>
  </si>
  <si>
    <t>9</t>
  </si>
  <si>
    <t>1000</t>
  </si>
  <si>
    <t>1001</t>
  </si>
  <si>
    <t>1002</t>
  </si>
  <si>
    <t>Социальное обслуживание населения</t>
  </si>
  <si>
    <t>1003</t>
  </si>
  <si>
    <t>1004</t>
  </si>
  <si>
    <t>1006</t>
  </si>
  <si>
    <t>1100</t>
  </si>
  <si>
    <t>1101</t>
  </si>
  <si>
    <t>1102</t>
  </si>
  <si>
    <t>1105</t>
  </si>
  <si>
    <t>1201</t>
  </si>
  <si>
    <t>1300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</si>
  <si>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</si>
  <si>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</si>
  <si>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</si>
  <si>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</si>
  <si>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</si>
  <si>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Всего</t>
  </si>
  <si>
    <t>Другие вопросы в области национальной безопасности и правоохранительной деятельности</t>
  </si>
  <si>
    <t>Транспорт</t>
  </si>
  <si>
    <t>РАСХОДЫ БЮДЖЕТА</t>
  </si>
  <si>
    <t>Наименование показателя</t>
  </si>
  <si>
    <t>Общегосударственные вопросы</t>
  </si>
  <si>
    <t>1</t>
  </si>
  <si>
    <t>2</t>
  </si>
  <si>
    <t>№           п/п</t>
  </si>
  <si>
    <t>Резервные фонды</t>
  </si>
  <si>
    <t>12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</si>
  <si>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</si>
  <si>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</si>
  <si>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</si>
  <si>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</si>
  <si>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</si>
  <si>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</si>
  <si>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Сельское хозяйство и рыболовство</t>
  </si>
  <si>
    <t>Телевидение и радиовещание</t>
  </si>
  <si>
    <t>Социальная политика</t>
  </si>
  <si>
    <t>Пенсионное обеспечение</t>
  </si>
  <si>
    <t>Социальное обеспечение населения</t>
  </si>
  <si>
    <t>11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</si>
  <si>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</si>
  <si>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</si>
  <si>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</si>
  <si>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</si>
  <si>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Общее образование</t>
  </si>
  <si>
    <t>Культура</t>
  </si>
  <si>
    <t>Стационарная медицинская помощь</t>
  </si>
  <si>
    <t>Амбулаторная помощь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</si>
  <si>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</si>
  <si>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</si>
  <si>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</si>
  <si>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</si>
  <si>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</si>
  <si>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Физическая культура и спорт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</si>
  <si>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</si>
  <si>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</si>
  <si>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культуры, кинематографии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</si>
  <si>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</si>
  <si>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</si>
  <si>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</si>
  <si>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>Медицинская помощь в дневных стационарах всех типов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</si>
  <si>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</si>
  <si>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</si>
  <si>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 xml:space="preserve">  (тыс.руб.)</t>
  </si>
  <si>
    <t>Обслуживание государственного и муниципального долга</t>
  </si>
  <si>
    <t>Глава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</si>
  <si>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</si>
  <si>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</si>
  <si>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Утвержденный бюджет на 2012 год</t>
  </si>
  <si>
    <t>Уточненная сводная бюджетная роспись на 2012 год</t>
  </si>
  <si>
    <t>Кассовое исполнение за 2012 год</t>
  </si>
  <si>
    <t>Процент исполнения к уточненной сводной бюджетной росписи на 2012 год</t>
  </si>
  <si>
    <t>0406</t>
  </si>
  <si>
    <t>Водное хозяйство</t>
  </si>
  <si>
    <t>0409</t>
  </si>
  <si>
    <t>Дорожное хозяйство (дорожные фонды)</t>
  </si>
  <si>
    <t>0602</t>
  </si>
  <si>
    <t>Сбор, удаление отходов и очистка сточных вод</t>
  </si>
  <si>
    <t xml:space="preserve">муниципального образования город-курорт Геленджик за 2012 год </t>
  </si>
  <si>
    <t>114</t>
  </si>
  <si>
    <t xml:space="preserve">город-курорт Геленджик                                         </t>
  </si>
  <si>
    <t>В.А.Хрестин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</si>
</sst>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00000"/>
    <numFmt numFmtId="171" formatCode="_-* #,##0.000_р_._-;\-* #,##0.000_р_._-;_-* &quot;-&quot;??_р_._-;_-@_-"/>
    <numFmt numFmtId="172" formatCode="_-* #,##0.0_р_._-;\-* #,##0.0_р_._-;_-* &quot;-&quot;??_р_._-;_-@_-"/>
    <numFmt numFmtId="173" formatCode="#,##0.0_ ;[Red]\-#,##0.0\ "/>
    <numFmt numFmtId="174" formatCode="#,##0.000"/>
  </numFmts>
  <fonts count="1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.5"/>
      <name val="Arial Cyr"/>
      <family val="0"/>
    </font>
    <font>
      <sz val="13.5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7"/>
      <name val="Times New Roman"/>
      <family val="1"/>
    </font>
    <font>
      <sz val="10"/>
      <name val="Times New Roman"/>
      <family val="1"/>
    </font>
    <font>
      <b/>
      <sz val="13.5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sz val="16"/>
      <name val="Times New Roman"/>
      <family val="1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justify" wrapText="1"/>
    </xf>
    <xf numFmtId="164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justify" wrapText="1"/>
    </xf>
    <xf numFmtId="164" fontId="8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164" fontId="1" fillId="0" borderId="2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49" fontId="14" fillId="0" borderId="0" xfId="0" applyNumberFormat="1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justify" wrapText="1"/>
    </xf>
    <xf numFmtId="164" fontId="15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170" fontId="12" fillId="0" borderId="0" xfId="0" applyNumberFormat="1" applyFont="1" applyFill="1" applyAlignment="1">
      <alignment vertical="top" wrapText="1"/>
    </xf>
    <xf numFmtId="0" fontId="12" fillId="0" borderId="0" xfId="0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 textRotation="90" wrapText="1"/>
    </xf>
    <xf numFmtId="170" fontId="12" fillId="0" borderId="0" xfId="0" applyNumberFormat="1" applyFont="1" applyFill="1" applyAlignment="1">
      <alignment horizontal="left" vertical="top" wrapText="1"/>
    </xf>
    <xf numFmtId="170" fontId="12" fillId="0" borderId="0" xfId="0" applyNumberFormat="1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170" fontId="12" fillId="0" borderId="0" xfId="0" applyNumberFormat="1" applyFont="1" applyFill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Поле2_Щелкнуть">
      <xdr:nvSpPr>
        <xdr:cNvPr id="1" name="TextBox 1"/>
        <xdr:cNvSpPr txBox="1">
          <a:spLocks noChangeArrowheads="1"/>
        </xdr:cNvSpPr>
      </xdr:nvSpPr>
      <xdr:spPr>
        <a:xfrm>
          <a:off x="7086600" y="0"/>
          <a:ext cx="502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Приложение № 3
к решению Думы муниципального образования город-курорт Геленджик
от ________________ №____________</a:t>
          </a:r>
        </a:p>
      </xdr:txBody>
    </xdr:sp>
    <xdr:clientData/>
  </xdr:twoCellAnchor>
  <xdr:twoCellAnchor>
    <xdr:from>
      <xdr:col>2</xdr:col>
      <xdr:colOff>4076700</xdr:colOff>
      <xdr:row>1</xdr:row>
      <xdr:rowOff>0</xdr:rowOff>
    </xdr:from>
    <xdr:to>
      <xdr:col>6</xdr:col>
      <xdr:colOff>1028700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91150" y="1524000"/>
          <a:ext cx="6553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700" b="0" i="0" u="none" baseline="0"/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6</xdr:col>
      <xdr:colOff>1038225</xdr:colOff>
      <xdr:row>1</xdr:row>
      <xdr:rowOff>847725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353300" y="0"/>
          <a:ext cx="4600575" cy="2371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ПРИЛОЖЕНИЕ № 3
УТВЕРЖДЕНЫ
 решением Думы 
муниципального образования 
город-курорт Геленджик
       от 19 июня 2013 года  № 912                                                                  
 ПРИЛОЖЕНИЕ № 1
УТВЕРЖДЕНЫ
 решением Думы 
муниципального образования 
город-курорт Геленджик
       от  _________ 2013 года  № ______                                                                  
 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     </a:t>
          </a:r>
        </a:p>
      </xdr:txBody>
    </xdr:sp>
    <xdr:clientData/>
  </xdr:twoCellAnchor>
  <xdr:twoCellAnchor>
    <xdr:from>
      <xdr:col>2</xdr:col>
      <xdr:colOff>4076700</xdr:colOff>
      <xdr:row>0</xdr:row>
      <xdr:rowOff>0</xdr:rowOff>
    </xdr:from>
    <xdr:to>
      <xdr:col>6</xdr:col>
      <xdr:colOff>1028700</xdr:colOff>
      <xdr:row>0</xdr:row>
      <xdr:rowOff>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5391150" y="0"/>
          <a:ext cx="6553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700" b="0" i="0" u="none" baseline="0"/>
            <a:t>
</a:t>
          </a:r>
        </a:p>
      </xdr:txBody>
    </xdr:sp>
    <xdr:clientData/>
  </xdr:twoCellAnchor>
  <xdr:twoCellAnchor>
    <xdr:from>
      <xdr:col>2</xdr:col>
      <xdr:colOff>3333750</xdr:colOff>
      <xdr:row>0</xdr:row>
      <xdr:rowOff>0</xdr:rowOff>
    </xdr:from>
    <xdr:to>
      <xdr:col>6</xdr:col>
      <xdr:colOff>1057275</xdr:colOff>
      <xdr:row>0</xdr:row>
      <xdr:rowOff>0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4648200" y="0"/>
          <a:ext cx="7324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700" b="0" i="0" u="none" baseline="0"/>
            <a:t>ПРИЛОЖЕНИЕ №6
к решению Думы муниципального образования город-курорт Геленджик
от _____________ № _____</a:t>
          </a:r>
        </a:p>
      </xdr:txBody>
    </xdr:sp>
    <xdr:clientData/>
  </xdr:twoCellAnchor>
  <xdr:twoCellAnchor>
    <xdr:from>
      <xdr:col>2</xdr:col>
      <xdr:colOff>4076700</xdr:colOff>
      <xdr:row>2</xdr:row>
      <xdr:rowOff>0</xdr:rowOff>
    </xdr:from>
    <xdr:to>
      <xdr:col>6</xdr:col>
      <xdr:colOff>1028700</xdr:colOff>
      <xdr:row>2</xdr:row>
      <xdr:rowOff>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5391150" y="2371725"/>
          <a:ext cx="6553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7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="80" zoomScaleNormal="75" zoomScaleSheetLayoutView="80" workbookViewId="0" topLeftCell="A1">
      <selection activeCell="D2" sqref="D2:G2"/>
    </sheetView>
  </sheetViews>
  <sheetFormatPr defaultColWidth="9.00390625" defaultRowHeight="12.75"/>
  <cols>
    <col min="1" max="2" width="8.625" style="12" customWidth="1"/>
    <col min="3" max="3" width="75.75390625" style="2" customWidth="1"/>
    <col min="4" max="4" width="18.75390625" style="6" customWidth="1"/>
    <col min="5" max="6" width="15.75390625" style="6" customWidth="1"/>
    <col min="7" max="7" width="15.75390625" style="3" customWidth="1"/>
    <col min="8" max="8" width="4.25390625" style="1" customWidth="1"/>
    <col min="9" max="9" width="12.875" style="1" customWidth="1"/>
    <col min="10" max="16384" width="9.125" style="1" customWidth="1"/>
  </cols>
  <sheetData>
    <row r="1" spans="1:7" s="4" customFormat="1" ht="120" customHeight="1">
      <c r="A1" s="11"/>
      <c r="B1" s="11"/>
      <c r="C1" s="5"/>
      <c r="D1" s="46"/>
      <c r="E1" s="46"/>
      <c r="F1" s="46"/>
      <c r="G1" s="46"/>
    </row>
    <row r="2" spans="1:7" s="4" customFormat="1" ht="66.75" customHeight="1">
      <c r="A2" s="11"/>
      <c r="B2" s="11"/>
      <c r="C2" s="5"/>
      <c r="D2" s="46"/>
      <c r="E2" s="46"/>
      <c r="F2" s="46"/>
      <c r="G2" s="46"/>
    </row>
    <row r="3" spans="1:7" s="28" customFormat="1" ht="66" customHeight="1">
      <c r="A3" s="50" t="s">
        <v>89</v>
      </c>
      <c r="B3" s="50"/>
      <c r="C3" s="50"/>
      <c r="D3" s="50"/>
      <c r="E3" s="50"/>
      <c r="F3" s="50"/>
      <c r="G3" s="50"/>
    </row>
    <row r="4" spans="1:7" s="28" customFormat="1" ht="23.25">
      <c r="A4" s="47" t="s">
        <v>147</v>
      </c>
      <c r="B4" s="47"/>
      <c r="C4" s="47"/>
      <c r="D4" s="47"/>
      <c r="E4" s="47"/>
      <c r="F4" s="47"/>
      <c r="G4" s="47"/>
    </row>
    <row r="5" spans="1:7" s="28" customFormat="1" ht="23.25">
      <c r="A5" s="47" t="s">
        <v>8</v>
      </c>
      <c r="B5" s="47"/>
      <c r="C5" s="47"/>
      <c r="D5" s="47"/>
      <c r="E5" s="47"/>
      <c r="F5" s="47"/>
      <c r="G5" s="47"/>
    </row>
    <row r="6" spans="1:7" ht="30.75" customHeight="1">
      <c r="A6" s="31"/>
      <c r="B6" s="31"/>
      <c r="C6" s="32"/>
      <c r="D6" s="33"/>
      <c r="E6" s="33"/>
      <c r="F6" s="33"/>
      <c r="G6" s="34" t="s">
        <v>132</v>
      </c>
    </row>
    <row r="7" spans="1:7" ht="34.5" customHeight="1">
      <c r="A7" s="43" t="s">
        <v>94</v>
      </c>
      <c r="B7" s="51" t="s">
        <v>9</v>
      </c>
      <c r="C7" s="43" t="s">
        <v>90</v>
      </c>
      <c r="D7" s="48" t="s">
        <v>137</v>
      </c>
      <c r="E7" s="48" t="s">
        <v>138</v>
      </c>
      <c r="F7" s="48" t="s">
        <v>139</v>
      </c>
      <c r="G7" s="48" t="s">
        <v>140</v>
      </c>
    </row>
    <row r="8" spans="1:7" ht="101.25" customHeight="1">
      <c r="A8" s="44"/>
      <c r="B8" s="52"/>
      <c r="C8" s="44"/>
      <c r="D8" s="49"/>
      <c r="E8" s="49"/>
      <c r="F8" s="49"/>
      <c r="G8" s="49"/>
    </row>
    <row r="9" spans="1:7" s="7" customFormat="1" ht="20.25" customHeight="1">
      <c r="A9" s="8" t="s">
        <v>92</v>
      </c>
      <c r="B9" s="8" t="s">
        <v>93</v>
      </c>
      <c r="C9" s="8" t="s">
        <v>24</v>
      </c>
      <c r="D9" s="9">
        <v>4</v>
      </c>
      <c r="E9" s="9">
        <v>5</v>
      </c>
      <c r="F9" s="9">
        <v>6</v>
      </c>
      <c r="G9" s="10">
        <v>7</v>
      </c>
    </row>
    <row r="10" spans="1:9" ht="17.25">
      <c r="A10" s="16" t="s">
        <v>92</v>
      </c>
      <c r="B10" s="17" t="s">
        <v>10</v>
      </c>
      <c r="C10" s="18" t="s">
        <v>91</v>
      </c>
      <c r="D10" s="19">
        <f>SUM(D11:D17)</f>
        <v>263308.30000000005</v>
      </c>
      <c r="E10" s="19">
        <f>SUM(E11:E17)</f>
        <v>239402.30000000002</v>
      </c>
      <c r="F10" s="19">
        <f>SUM(F11:F17)</f>
        <v>239010.40000000002</v>
      </c>
      <c r="G10" s="27">
        <f>F10/E10*100</f>
        <v>99.83630065375311</v>
      </c>
      <c r="I10" s="3">
        <f>E10-D10</f>
        <v>-23906.00000000003</v>
      </c>
    </row>
    <row r="11" spans="1:9" ht="34.5">
      <c r="A11" s="36"/>
      <c r="B11" s="15" t="s">
        <v>11</v>
      </c>
      <c r="C11" s="20" t="s">
        <v>12</v>
      </c>
      <c r="D11" s="21">
        <v>1182.8</v>
      </c>
      <c r="E11" s="21">
        <v>1182.8</v>
      </c>
      <c r="F11" s="21">
        <v>1182.7</v>
      </c>
      <c r="G11" s="27">
        <f aca="true" t="shared" si="0" ref="G11:G72">F11/E11*100</f>
        <v>99.99154548528915</v>
      </c>
      <c r="I11" s="3">
        <f aca="true" t="shared" si="1" ref="I11:I72">E11-D11</f>
        <v>0</v>
      </c>
    </row>
    <row r="12" spans="1:9" ht="51.75">
      <c r="A12" s="37"/>
      <c r="B12" s="15" t="s">
        <v>13</v>
      </c>
      <c r="C12" s="20" t="s">
        <v>124</v>
      </c>
      <c r="D12" s="21">
        <v>3289.5</v>
      </c>
      <c r="E12" s="21">
        <v>3289.5</v>
      </c>
      <c r="F12" s="21">
        <v>3287.9</v>
      </c>
      <c r="G12" s="27">
        <f t="shared" si="0"/>
        <v>99.9513603891169</v>
      </c>
      <c r="I12" s="3">
        <f t="shared" si="1"/>
        <v>0</v>
      </c>
    </row>
    <row r="13" spans="1:9" ht="51.75">
      <c r="A13" s="35"/>
      <c r="B13" s="15" t="s">
        <v>14</v>
      </c>
      <c r="C13" s="22" t="s">
        <v>15</v>
      </c>
      <c r="D13" s="21">
        <v>100702.6</v>
      </c>
      <c r="E13" s="21">
        <v>100702.6</v>
      </c>
      <c r="F13" s="21">
        <v>100348.1</v>
      </c>
      <c r="G13" s="27">
        <f t="shared" si="0"/>
        <v>99.64797333931796</v>
      </c>
      <c r="I13" s="3">
        <f t="shared" si="1"/>
        <v>0</v>
      </c>
    </row>
    <row r="14" spans="1:9" ht="17.25">
      <c r="A14" s="35"/>
      <c r="B14" s="15" t="s">
        <v>16</v>
      </c>
      <c r="C14" s="14" t="s">
        <v>17</v>
      </c>
      <c r="D14" s="21">
        <v>60.6</v>
      </c>
      <c r="E14" s="21">
        <v>60.6</v>
      </c>
      <c r="F14" s="21">
        <v>60.6</v>
      </c>
      <c r="G14" s="27">
        <f t="shared" si="0"/>
        <v>100</v>
      </c>
      <c r="I14" s="3">
        <f t="shared" si="1"/>
        <v>0</v>
      </c>
    </row>
    <row r="15" spans="1:9" ht="34.5" customHeight="1">
      <c r="A15" s="35"/>
      <c r="B15" s="15" t="s">
        <v>18</v>
      </c>
      <c r="C15" s="14" t="s">
        <v>135</v>
      </c>
      <c r="D15" s="21">
        <v>16696.8</v>
      </c>
      <c r="E15" s="21">
        <v>16696.8</v>
      </c>
      <c r="F15" s="21">
        <v>16696</v>
      </c>
      <c r="G15" s="27">
        <f t="shared" si="0"/>
        <v>99.99520866273778</v>
      </c>
      <c r="I15" s="3">
        <f t="shared" si="1"/>
        <v>0</v>
      </c>
    </row>
    <row r="16" spans="1:9" ht="17.25">
      <c r="A16" s="35"/>
      <c r="B16" s="15" t="s">
        <v>19</v>
      </c>
      <c r="C16" s="14" t="s">
        <v>95</v>
      </c>
      <c r="D16" s="21">
        <v>23906</v>
      </c>
      <c r="E16" s="21">
        <v>0</v>
      </c>
      <c r="F16" s="21">
        <v>0</v>
      </c>
      <c r="G16" s="27">
        <v>0</v>
      </c>
      <c r="I16" s="3">
        <f t="shared" si="1"/>
        <v>-23906</v>
      </c>
    </row>
    <row r="17" spans="1:9" ht="17.25">
      <c r="A17" s="36"/>
      <c r="B17" s="15" t="s">
        <v>20</v>
      </c>
      <c r="C17" s="22" t="s">
        <v>97</v>
      </c>
      <c r="D17" s="21">
        <v>117470</v>
      </c>
      <c r="E17" s="21">
        <v>117470</v>
      </c>
      <c r="F17" s="21">
        <v>117435.1</v>
      </c>
      <c r="G17" s="27">
        <f t="shared" si="0"/>
        <v>99.97029028688176</v>
      </c>
      <c r="I17" s="3">
        <f t="shared" si="1"/>
        <v>0</v>
      </c>
    </row>
    <row r="18" spans="1:9" ht="17.25">
      <c r="A18" s="40" t="s">
        <v>93</v>
      </c>
      <c r="B18" s="15" t="s">
        <v>21</v>
      </c>
      <c r="C18" s="22" t="s">
        <v>98</v>
      </c>
      <c r="D18" s="21">
        <f>D19</f>
        <v>89.8</v>
      </c>
      <c r="E18" s="21">
        <f>E19</f>
        <v>89.8</v>
      </c>
      <c r="F18" s="21">
        <f>F19</f>
        <v>89.7</v>
      </c>
      <c r="G18" s="27">
        <f t="shared" si="0"/>
        <v>99.88864142538975</v>
      </c>
      <c r="I18" s="3">
        <f t="shared" si="1"/>
        <v>0</v>
      </c>
    </row>
    <row r="19" spans="1:9" ht="17.25">
      <c r="A19" s="41"/>
      <c r="B19" s="15" t="s">
        <v>22</v>
      </c>
      <c r="C19" s="22" t="s">
        <v>23</v>
      </c>
      <c r="D19" s="21">
        <v>89.8</v>
      </c>
      <c r="E19" s="21">
        <v>89.8</v>
      </c>
      <c r="F19" s="21">
        <v>89.7</v>
      </c>
      <c r="G19" s="27">
        <f t="shared" si="0"/>
        <v>99.88864142538975</v>
      </c>
      <c r="I19" s="3">
        <f t="shared" si="1"/>
        <v>0</v>
      </c>
    </row>
    <row r="20" spans="1:9" ht="17.25">
      <c r="A20" s="15" t="s">
        <v>24</v>
      </c>
      <c r="B20" s="15" t="s">
        <v>25</v>
      </c>
      <c r="C20" s="22" t="s">
        <v>99</v>
      </c>
      <c r="D20" s="21">
        <f>SUM(D21:D23)</f>
        <v>62114.7</v>
      </c>
      <c r="E20" s="21">
        <f>SUM(E21:E23)</f>
        <v>69995.4</v>
      </c>
      <c r="F20" s="21">
        <f>SUM(F21:F23)</f>
        <v>67531</v>
      </c>
      <c r="G20" s="27">
        <f t="shared" si="0"/>
        <v>96.47919720438772</v>
      </c>
      <c r="I20" s="3">
        <f t="shared" si="1"/>
        <v>7880.699999999997</v>
      </c>
    </row>
    <row r="21" spans="1:9" ht="36.75" customHeight="1">
      <c r="A21" s="23"/>
      <c r="B21" s="15" t="s">
        <v>26</v>
      </c>
      <c r="C21" s="22" t="s">
        <v>0</v>
      </c>
      <c r="D21" s="21">
        <v>40448.5</v>
      </c>
      <c r="E21" s="21">
        <v>48329.2</v>
      </c>
      <c r="F21" s="21">
        <v>45864.8</v>
      </c>
      <c r="G21" s="27">
        <f t="shared" si="0"/>
        <v>94.90080531024724</v>
      </c>
      <c r="I21" s="3">
        <f t="shared" si="1"/>
        <v>7880.699999999997</v>
      </c>
    </row>
    <row r="22" spans="1:9" ht="17.25">
      <c r="A22" s="23"/>
      <c r="B22" s="13" t="s">
        <v>27</v>
      </c>
      <c r="C22" s="22" t="s">
        <v>100</v>
      </c>
      <c r="D22" s="21">
        <v>21666.2</v>
      </c>
      <c r="E22" s="21">
        <v>21666.2</v>
      </c>
      <c r="F22" s="21">
        <v>21666.2</v>
      </c>
      <c r="G22" s="27">
        <f t="shared" si="0"/>
        <v>100</v>
      </c>
      <c r="I22" s="3">
        <f t="shared" si="1"/>
        <v>0</v>
      </c>
    </row>
    <row r="23" spans="1:9" ht="34.5" hidden="1">
      <c r="A23" s="18"/>
      <c r="B23" s="13" t="s">
        <v>28</v>
      </c>
      <c r="C23" s="22" t="s">
        <v>87</v>
      </c>
      <c r="D23" s="21"/>
      <c r="E23" s="21"/>
      <c r="F23" s="21"/>
      <c r="G23" s="27" t="e">
        <f t="shared" si="0"/>
        <v>#DIV/0!</v>
      </c>
      <c r="I23" s="3">
        <f t="shared" si="1"/>
        <v>0</v>
      </c>
    </row>
    <row r="24" spans="1:9" ht="17.25">
      <c r="A24" s="45" t="s">
        <v>29</v>
      </c>
      <c r="B24" s="15" t="s">
        <v>30</v>
      </c>
      <c r="C24" s="22" t="s">
        <v>102</v>
      </c>
      <c r="D24" s="21">
        <f>SUM(D25:D30)</f>
        <v>467823.3</v>
      </c>
      <c r="E24" s="21">
        <f>SUM(E25:E30)</f>
        <v>473800.3</v>
      </c>
      <c r="F24" s="21">
        <f>SUM(F25:F30)</f>
        <v>429800.69999999995</v>
      </c>
      <c r="G24" s="27">
        <f t="shared" si="0"/>
        <v>90.71347147732915</v>
      </c>
      <c r="I24" s="3">
        <f t="shared" si="1"/>
        <v>5977</v>
      </c>
    </row>
    <row r="25" spans="1:9" ht="17.25">
      <c r="A25" s="45"/>
      <c r="B25" s="15" t="s">
        <v>31</v>
      </c>
      <c r="C25" s="22" t="s">
        <v>103</v>
      </c>
      <c r="D25" s="21">
        <v>3376.4</v>
      </c>
      <c r="E25" s="21">
        <v>3376.4</v>
      </c>
      <c r="F25" s="21">
        <v>3192.7</v>
      </c>
      <c r="G25" s="27">
        <f t="shared" si="0"/>
        <v>94.55929392252102</v>
      </c>
      <c r="I25" s="3">
        <f t="shared" si="1"/>
        <v>0</v>
      </c>
    </row>
    <row r="26" spans="1:9" ht="17.25">
      <c r="A26" s="40"/>
      <c r="B26" s="16" t="s">
        <v>141</v>
      </c>
      <c r="C26" s="24" t="s">
        <v>142</v>
      </c>
      <c r="D26" s="25">
        <v>1022.6</v>
      </c>
      <c r="E26" s="25">
        <v>1022.6</v>
      </c>
      <c r="F26" s="25">
        <v>1013.5</v>
      </c>
      <c r="G26" s="27">
        <f t="shared" si="0"/>
        <v>99.1101114805398</v>
      </c>
      <c r="I26" s="3">
        <f t="shared" si="1"/>
        <v>0</v>
      </c>
    </row>
    <row r="27" spans="1:9" ht="17.25">
      <c r="A27" s="40"/>
      <c r="B27" s="16" t="s">
        <v>32</v>
      </c>
      <c r="C27" s="24" t="s">
        <v>88</v>
      </c>
      <c r="D27" s="25">
        <v>4527.3</v>
      </c>
      <c r="E27" s="25">
        <v>4527.3</v>
      </c>
      <c r="F27" s="25">
        <v>4527.3</v>
      </c>
      <c r="G27" s="27">
        <f>F27/E27*100</f>
        <v>100</v>
      </c>
      <c r="I27" s="3">
        <f t="shared" si="1"/>
        <v>0</v>
      </c>
    </row>
    <row r="28" spans="1:9" ht="17.25">
      <c r="A28" s="40"/>
      <c r="B28" s="16" t="s">
        <v>143</v>
      </c>
      <c r="C28" s="24" t="s">
        <v>144</v>
      </c>
      <c r="D28" s="25">
        <v>353151.3</v>
      </c>
      <c r="E28" s="25">
        <v>359128.3</v>
      </c>
      <c r="F28" s="25">
        <v>321587.8</v>
      </c>
      <c r="G28" s="27">
        <f>F28/E28*100</f>
        <v>89.54677200320889</v>
      </c>
      <c r="I28" s="3">
        <f t="shared" si="1"/>
        <v>5977</v>
      </c>
    </row>
    <row r="29" spans="1:9" ht="17.25">
      <c r="A29" s="40"/>
      <c r="B29" s="16" t="s">
        <v>33</v>
      </c>
      <c r="C29" s="20" t="s">
        <v>1</v>
      </c>
      <c r="D29" s="25">
        <v>11602</v>
      </c>
      <c r="E29" s="25">
        <v>11602</v>
      </c>
      <c r="F29" s="25">
        <v>5405</v>
      </c>
      <c r="G29" s="27">
        <f t="shared" si="0"/>
        <v>46.58679538010688</v>
      </c>
      <c r="I29" s="3">
        <f t="shared" si="1"/>
        <v>0</v>
      </c>
    </row>
    <row r="30" spans="1:9" ht="17.25">
      <c r="A30" s="40"/>
      <c r="B30" s="16" t="s">
        <v>34</v>
      </c>
      <c r="C30" s="24" t="s">
        <v>2</v>
      </c>
      <c r="D30" s="25">
        <v>94143.7</v>
      </c>
      <c r="E30" s="25">
        <v>94143.7</v>
      </c>
      <c r="F30" s="25">
        <v>94074.4</v>
      </c>
      <c r="G30" s="27">
        <f t="shared" si="0"/>
        <v>99.92638912640994</v>
      </c>
      <c r="I30" s="3">
        <f t="shared" si="1"/>
        <v>0</v>
      </c>
    </row>
    <row r="31" spans="1:9" ht="17.25">
      <c r="A31" s="45" t="s">
        <v>35</v>
      </c>
      <c r="B31" s="15" t="s">
        <v>36</v>
      </c>
      <c r="C31" s="22" t="s">
        <v>109</v>
      </c>
      <c r="D31" s="21">
        <f>SUM(D32:D35)</f>
        <v>575782.1000000001</v>
      </c>
      <c r="E31" s="21">
        <f>SUM(E32:E35)</f>
        <v>584208.3</v>
      </c>
      <c r="F31" s="21">
        <f>SUM(F32:F35)</f>
        <v>491119.7</v>
      </c>
      <c r="G31" s="27">
        <f t="shared" si="0"/>
        <v>84.06585459330174</v>
      </c>
      <c r="I31" s="3">
        <f t="shared" si="1"/>
        <v>8426.199999999953</v>
      </c>
    </row>
    <row r="32" spans="1:9" ht="17.25">
      <c r="A32" s="45"/>
      <c r="B32" s="15" t="s">
        <v>37</v>
      </c>
      <c r="C32" s="22" t="s">
        <v>110</v>
      </c>
      <c r="D32" s="21">
        <v>185218</v>
      </c>
      <c r="E32" s="21">
        <v>186575.4</v>
      </c>
      <c r="F32" s="21">
        <v>165929.9</v>
      </c>
      <c r="G32" s="27">
        <f t="shared" si="0"/>
        <v>88.93450047541101</v>
      </c>
      <c r="I32" s="3">
        <f t="shared" si="1"/>
        <v>1357.3999999999942</v>
      </c>
    </row>
    <row r="33" spans="1:9" ht="17.25">
      <c r="A33" s="45"/>
      <c r="B33" s="15" t="s">
        <v>38</v>
      </c>
      <c r="C33" s="22" t="s">
        <v>111</v>
      </c>
      <c r="D33" s="21">
        <v>92971.4</v>
      </c>
      <c r="E33" s="21">
        <v>99971.4</v>
      </c>
      <c r="F33" s="21">
        <v>77772</v>
      </c>
      <c r="G33" s="27">
        <f t="shared" si="0"/>
        <v>77.79424915525841</v>
      </c>
      <c r="I33" s="3">
        <f t="shared" si="1"/>
        <v>7000</v>
      </c>
    </row>
    <row r="34" spans="1:9" ht="17.25">
      <c r="A34" s="45"/>
      <c r="B34" s="15" t="s">
        <v>39</v>
      </c>
      <c r="C34" s="22" t="s">
        <v>117</v>
      </c>
      <c r="D34" s="21">
        <v>281601.4</v>
      </c>
      <c r="E34" s="21">
        <v>281670.2</v>
      </c>
      <c r="F34" s="21">
        <v>231442.1</v>
      </c>
      <c r="G34" s="27">
        <f t="shared" si="0"/>
        <v>82.16776215588301</v>
      </c>
      <c r="I34" s="3">
        <f t="shared" si="1"/>
        <v>68.79999999998836</v>
      </c>
    </row>
    <row r="35" spans="1:9" ht="17.25">
      <c r="A35" s="45"/>
      <c r="B35" s="15" t="s">
        <v>40</v>
      </c>
      <c r="C35" s="22" t="s">
        <v>118</v>
      </c>
      <c r="D35" s="21">
        <v>15991.3</v>
      </c>
      <c r="E35" s="21">
        <v>15991.3</v>
      </c>
      <c r="F35" s="21">
        <v>15975.7</v>
      </c>
      <c r="G35" s="27">
        <f t="shared" si="0"/>
        <v>99.90244695553207</v>
      </c>
      <c r="I35" s="3">
        <f t="shared" si="1"/>
        <v>0</v>
      </c>
    </row>
    <row r="36" spans="1:9" s="26" customFormat="1" ht="17.25">
      <c r="A36" s="40" t="s">
        <v>41</v>
      </c>
      <c r="B36" s="15" t="s">
        <v>42</v>
      </c>
      <c r="C36" s="14" t="s">
        <v>43</v>
      </c>
      <c r="D36" s="21">
        <f>SUM(D37:D37)</f>
        <v>14.8</v>
      </c>
      <c r="E36" s="21">
        <f>SUM(E37:E37)</f>
        <v>14.8</v>
      </c>
      <c r="F36" s="21">
        <f>SUM(F37:F37)</f>
        <v>0</v>
      </c>
      <c r="G36" s="27">
        <f t="shared" si="0"/>
        <v>0</v>
      </c>
      <c r="I36" s="3">
        <f t="shared" si="1"/>
        <v>0</v>
      </c>
    </row>
    <row r="37" spans="1:9" ht="17.25">
      <c r="A37" s="41"/>
      <c r="B37" s="15" t="s">
        <v>145</v>
      </c>
      <c r="C37" s="22" t="s">
        <v>146</v>
      </c>
      <c r="D37" s="21">
        <v>14.8</v>
      </c>
      <c r="E37" s="21">
        <v>14.8</v>
      </c>
      <c r="F37" s="21">
        <v>0</v>
      </c>
      <c r="G37" s="27">
        <f t="shared" si="0"/>
        <v>0</v>
      </c>
      <c r="I37" s="3">
        <f t="shared" si="1"/>
        <v>0</v>
      </c>
    </row>
    <row r="38" spans="1:9" ht="17.25">
      <c r="A38" s="40" t="s">
        <v>53</v>
      </c>
      <c r="B38" s="15" t="s">
        <v>44</v>
      </c>
      <c r="C38" s="22" t="s">
        <v>112</v>
      </c>
      <c r="D38" s="21">
        <f>SUM(D39:D44)</f>
        <v>1118168.0999999999</v>
      </c>
      <c r="E38" s="21">
        <f>SUM(E39:E44)</f>
        <v>1118457.7</v>
      </c>
      <c r="F38" s="21">
        <f>SUM(F39:F44)</f>
        <v>1108436.4000000001</v>
      </c>
      <c r="G38" s="27">
        <f t="shared" si="0"/>
        <v>99.10400724140038</v>
      </c>
      <c r="I38" s="3">
        <f t="shared" si="1"/>
        <v>289.60000000009313</v>
      </c>
    </row>
    <row r="39" spans="1:9" ht="17.25">
      <c r="A39" s="42"/>
      <c r="B39" s="15" t="s">
        <v>45</v>
      </c>
      <c r="C39" s="22" t="s">
        <v>119</v>
      </c>
      <c r="D39" s="21">
        <v>299612.6</v>
      </c>
      <c r="E39" s="21">
        <v>299718.6</v>
      </c>
      <c r="F39" s="21">
        <v>292047</v>
      </c>
      <c r="G39" s="27">
        <f t="shared" si="0"/>
        <v>97.44039909435051</v>
      </c>
      <c r="I39" s="3">
        <f t="shared" si="1"/>
        <v>106</v>
      </c>
    </row>
    <row r="40" spans="1:9" ht="17.25">
      <c r="A40" s="42"/>
      <c r="B40" s="15" t="s">
        <v>46</v>
      </c>
      <c r="C40" s="22" t="s">
        <v>113</v>
      </c>
      <c r="D40" s="21">
        <v>566745.6</v>
      </c>
      <c r="E40" s="21">
        <v>566929.2</v>
      </c>
      <c r="F40" s="21">
        <v>566597.9</v>
      </c>
      <c r="G40" s="27">
        <f t="shared" si="0"/>
        <v>99.94156236792885</v>
      </c>
      <c r="I40" s="3">
        <f t="shared" si="1"/>
        <v>183.59999999997672</v>
      </c>
    </row>
    <row r="41" spans="1:9" ht="17.25" hidden="1">
      <c r="A41" s="42"/>
      <c r="B41" s="15" t="s">
        <v>47</v>
      </c>
      <c r="C41" s="22" t="s">
        <v>48</v>
      </c>
      <c r="D41" s="21"/>
      <c r="E41" s="21"/>
      <c r="F41" s="21"/>
      <c r="G41" s="27" t="e">
        <f t="shared" si="0"/>
        <v>#DIV/0!</v>
      </c>
      <c r="I41" s="3">
        <f t="shared" si="1"/>
        <v>0</v>
      </c>
    </row>
    <row r="42" spans="1:9" ht="34.5">
      <c r="A42" s="42"/>
      <c r="B42" s="15" t="s">
        <v>49</v>
      </c>
      <c r="C42" s="22" t="s">
        <v>120</v>
      </c>
      <c r="D42" s="21">
        <v>853.5</v>
      </c>
      <c r="E42" s="21">
        <v>853.5</v>
      </c>
      <c r="F42" s="21">
        <v>853.4</v>
      </c>
      <c r="G42" s="27">
        <f t="shared" si="0"/>
        <v>99.98828353837142</v>
      </c>
      <c r="I42" s="3">
        <f t="shared" si="1"/>
        <v>0</v>
      </c>
    </row>
    <row r="43" spans="1:9" ht="17.25">
      <c r="A43" s="42"/>
      <c r="B43" s="15" t="s">
        <v>50</v>
      </c>
      <c r="C43" s="22" t="s">
        <v>121</v>
      </c>
      <c r="D43" s="21">
        <v>28078.2</v>
      </c>
      <c r="E43" s="21">
        <v>28078.2</v>
      </c>
      <c r="F43" s="21">
        <v>27779.9</v>
      </c>
      <c r="G43" s="27">
        <f t="shared" si="0"/>
        <v>98.93760996075247</v>
      </c>
      <c r="I43" s="3">
        <f t="shared" si="1"/>
        <v>0</v>
      </c>
    </row>
    <row r="44" spans="1:9" ht="17.25">
      <c r="A44" s="41"/>
      <c r="B44" s="15" t="s">
        <v>51</v>
      </c>
      <c r="C44" s="22" t="s">
        <v>52</v>
      </c>
      <c r="D44" s="21">
        <v>222878.2</v>
      </c>
      <c r="E44" s="21">
        <v>222878.2</v>
      </c>
      <c r="F44" s="21">
        <v>221158.2</v>
      </c>
      <c r="G44" s="27">
        <f t="shared" si="0"/>
        <v>99.22827804603591</v>
      </c>
      <c r="I44" s="3">
        <f t="shared" si="1"/>
        <v>0</v>
      </c>
    </row>
    <row r="45" spans="1:9" ht="17.25">
      <c r="A45" s="45" t="s">
        <v>59</v>
      </c>
      <c r="B45" s="15" t="s">
        <v>54</v>
      </c>
      <c r="C45" s="22" t="s">
        <v>55</v>
      </c>
      <c r="D45" s="21">
        <f>SUM(D46:D48)</f>
        <v>146585.7</v>
      </c>
      <c r="E45" s="21">
        <f>SUM(E46:E48)</f>
        <v>146598.7</v>
      </c>
      <c r="F45" s="21">
        <f>SUM(F46:F48)</f>
        <v>141945.6</v>
      </c>
      <c r="G45" s="27">
        <f t="shared" si="0"/>
        <v>96.82596093962633</v>
      </c>
      <c r="I45" s="3">
        <f t="shared" si="1"/>
        <v>13</v>
      </c>
    </row>
    <row r="46" spans="1:9" ht="16.5" customHeight="1">
      <c r="A46" s="45"/>
      <c r="B46" s="15" t="s">
        <v>56</v>
      </c>
      <c r="C46" s="22" t="s">
        <v>114</v>
      </c>
      <c r="D46" s="21">
        <v>130447.5</v>
      </c>
      <c r="E46" s="21">
        <v>130460.5</v>
      </c>
      <c r="F46" s="21">
        <v>125831.2</v>
      </c>
      <c r="G46" s="27">
        <f t="shared" si="0"/>
        <v>96.45156963218751</v>
      </c>
      <c r="I46" s="3">
        <f t="shared" si="1"/>
        <v>13</v>
      </c>
    </row>
    <row r="47" spans="1:9" ht="17.25" hidden="1">
      <c r="A47" s="45"/>
      <c r="B47" s="15" t="s">
        <v>57</v>
      </c>
      <c r="C47" s="22" t="s">
        <v>58</v>
      </c>
      <c r="D47" s="21"/>
      <c r="E47" s="21"/>
      <c r="F47" s="21"/>
      <c r="G47" s="27" t="e">
        <f t="shared" si="0"/>
        <v>#DIV/0!</v>
      </c>
      <c r="I47" s="3">
        <f t="shared" si="1"/>
        <v>0</v>
      </c>
    </row>
    <row r="48" spans="1:9" ht="17.25">
      <c r="A48" s="45"/>
      <c r="B48" s="15" t="s">
        <v>57</v>
      </c>
      <c r="C48" s="22" t="s">
        <v>125</v>
      </c>
      <c r="D48" s="21">
        <v>16138.2</v>
      </c>
      <c r="E48" s="21">
        <v>16138.2</v>
      </c>
      <c r="F48" s="21">
        <v>16114.4</v>
      </c>
      <c r="G48" s="27">
        <f t="shared" si="0"/>
        <v>99.85252382545761</v>
      </c>
      <c r="I48" s="3">
        <f t="shared" si="1"/>
        <v>0</v>
      </c>
    </row>
    <row r="49" spans="1:9" ht="17.25">
      <c r="A49" s="40" t="s">
        <v>67</v>
      </c>
      <c r="B49" s="15" t="s">
        <v>60</v>
      </c>
      <c r="C49" s="22" t="s">
        <v>5</v>
      </c>
      <c r="D49" s="21">
        <f>SUM(D50:D55)</f>
        <v>276499.89999999997</v>
      </c>
      <c r="E49" s="21">
        <f>SUM(E50:E55)</f>
        <v>277579.39999999997</v>
      </c>
      <c r="F49" s="21">
        <f>SUM(F50:F55)</f>
        <v>235968.8</v>
      </c>
      <c r="G49" s="27">
        <f t="shared" si="0"/>
        <v>85.00947836907207</v>
      </c>
      <c r="I49" s="3">
        <f t="shared" si="1"/>
        <v>1079.5</v>
      </c>
    </row>
    <row r="50" spans="1:9" ht="17.25">
      <c r="A50" s="42"/>
      <c r="B50" s="15" t="s">
        <v>61</v>
      </c>
      <c r="C50" s="20" t="s">
        <v>115</v>
      </c>
      <c r="D50" s="21">
        <v>112780.8</v>
      </c>
      <c r="E50" s="21">
        <v>113860.3</v>
      </c>
      <c r="F50" s="21">
        <v>75561.3</v>
      </c>
      <c r="G50" s="27">
        <f t="shared" si="0"/>
        <v>66.36316609037566</v>
      </c>
      <c r="I50" s="3">
        <f t="shared" si="1"/>
        <v>1079.5</v>
      </c>
    </row>
    <row r="51" spans="1:9" ht="17.25">
      <c r="A51" s="42"/>
      <c r="B51" s="15" t="s">
        <v>62</v>
      </c>
      <c r="C51" s="20" t="s">
        <v>116</v>
      </c>
      <c r="D51" s="21">
        <v>42774</v>
      </c>
      <c r="E51" s="21">
        <v>42774</v>
      </c>
      <c r="F51" s="21">
        <v>42505.6</v>
      </c>
      <c r="G51" s="27">
        <f t="shared" si="0"/>
        <v>99.37251601440127</v>
      </c>
      <c r="I51" s="3">
        <f t="shared" si="1"/>
        <v>0</v>
      </c>
    </row>
    <row r="52" spans="1:9" ht="17.25" hidden="1">
      <c r="A52" s="42"/>
      <c r="B52" s="15" t="s">
        <v>63</v>
      </c>
      <c r="C52" s="20" t="s">
        <v>129</v>
      </c>
      <c r="D52" s="21"/>
      <c r="E52" s="21"/>
      <c r="F52" s="21"/>
      <c r="G52" s="27" t="e">
        <f t="shared" si="0"/>
        <v>#DIV/0!</v>
      </c>
      <c r="I52" s="3">
        <f t="shared" si="1"/>
        <v>0</v>
      </c>
    </row>
    <row r="53" spans="1:9" ht="17.25">
      <c r="A53" s="42"/>
      <c r="B53" s="15" t="s">
        <v>64</v>
      </c>
      <c r="C53" s="20" t="s">
        <v>130</v>
      </c>
      <c r="D53" s="21">
        <v>78542</v>
      </c>
      <c r="E53" s="21">
        <v>78542</v>
      </c>
      <c r="F53" s="21">
        <v>77234.9</v>
      </c>
      <c r="G53" s="27">
        <f t="shared" si="0"/>
        <v>98.33579486134806</v>
      </c>
      <c r="I53" s="3">
        <f t="shared" si="1"/>
        <v>0</v>
      </c>
    </row>
    <row r="54" spans="1:9" ht="34.5">
      <c r="A54" s="42"/>
      <c r="B54" s="15" t="s">
        <v>65</v>
      </c>
      <c r="C54" s="20" t="s">
        <v>131</v>
      </c>
      <c r="D54" s="21">
        <v>4352.5</v>
      </c>
      <c r="E54" s="21">
        <v>4352.5</v>
      </c>
      <c r="F54" s="21">
        <v>3805.1</v>
      </c>
      <c r="G54" s="27">
        <f t="shared" si="0"/>
        <v>87.42331993107409</v>
      </c>
      <c r="I54" s="3">
        <f t="shared" si="1"/>
        <v>0</v>
      </c>
    </row>
    <row r="55" spans="1:9" ht="17.25">
      <c r="A55" s="41"/>
      <c r="B55" s="15" t="s">
        <v>66</v>
      </c>
      <c r="C55" s="22" t="s">
        <v>127</v>
      </c>
      <c r="D55" s="21">
        <v>38050.6</v>
      </c>
      <c r="E55" s="21">
        <v>38050.6</v>
      </c>
      <c r="F55" s="21">
        <v>36861.9</v>
      </c>
      <c r="G55" s="27">
        <f t="shared" si="0"/>
        <v>96.87600195529113</v>
      </c>
      <c r="I55" s="3">
        <f t="shared" si="1"/>
        <v>0</v>
      </c>
    </row>
    <row r="56" spans="1:9" ht="17.25">
      <c r="A56" s="40" t="s">
        <v>101</v>
      </c>
      <c r="B56" s="15" t="s">
        <v>68</v>
      </c>
      <c r="C56" s="22" t="s">
        <v>105</v>
      </c>
      <c r="D56" s="21">
        <f>SUM(D57:D61)</f>
        <v>97619.70000000001</v>
      </c>
      <c r="E56" s="21">
        <f>SUM(E57:E61)</f>
        <v>97859.70000000001</v>
      </c>
      <c r="F56" s="21">
        <f>SUM(F57:F61)</f>
        <v>96754.4</v>
      </c>
      <c r="G56" s="27">
        <f t="shared" si="0"/>
        <v>98.87052586509051</v>
      </c>
      <c r="I56" s="3">
        <f t="shared" si="1"/>
        <v>240</v>
      </c>
    </row>
    <row r="57" spans="1:9" ht="17.25">
      <c r="A57" s="42"/>
      <c r="B57" s="15" t="s">
        <v>69</v>
      </c>
      <c r="C57" s="22" t="s">
        <v>106</v>
      </c>
      <c r="D57" s="21">
        <v>4221.3</v>
      </c>
      <c r="E57" s="21">
        <v>4221.3</v>
      </c>
      <c r="F57" s="21">
        <v>4221.3</v>
      </c>
      <c r="G57" s="27">
        <f t="shared" si="0"/>
        <v>100</v>
      </c>
      <c r="I57" s="3">
        <f t="shared" si="1"/>
        <v>0</v>
      </c>
    </row>
    <row r="58" spans="1:9" ht="18" customHeight="1" hidden="1">
      <c r="A58" s="42"/>
      <c r="B58" s="15" t="s">
        <v>70</v>
      </c>
      <c r="C58" s="22" t="s">
        <v>71</v>
      </c>
      <c r="D58" s="21"/>
      <c r="E58" s="21"/>
      <c r="F58" s="21"/>
      <c r="G58" s="27" t="e">
        <f t="shared" si="0"/>
        <v>#DIV/0!</v>
      </c>
      <c r="I58" s="3">
        <f t="shared" si="1"/>
        <v>0</v>
      </c>
    </row>
    <row r="59" spans="1:9" ht="17.25">
      <c r="A59" s="42"/>
      <c r="B59" s="15" t="s">
        <v>72</v>
      </c>
      <c r="C59" s="22" t="s">
        <v>107</v>
      </c>
      <c r="D59" s="21">
        <v>73462.6</v>
      </c>
      <c r="E59" s="21">
        <v>73702.6</v>
      </c>
      <c r="F59" s="21">
        <v>73226.7</v>
      </c>
      <c r="G59" s="27">
        <f t="shared" si="0"/>
        <v>99.35429686333995</v>
      </c>
      <c r="I59" s="3">
        <f t="shared" si="1"/>
        <v>240</v>
      </c>
    </row>
    <row r="60" spans="1:9" ht="17.25">
      <c r="A60" s="42"/>
      <c r="B60" s="15" t="s">
        <v>73</v>
      </c>
      <c r="C60" s="22" t="s">
        <v>123</v>
      </c>
      <c r="D60" s="21">
        <v>19764.2</v>
      </c>
      <c r="E60" s="21">
        <v>19764.2</v>
      </c>
      <c r="F60" s="21">
        <v>19134.9</v>
      </c>
      <c r="G60" s="27">
        <f t="shared" si="0"/>
        <v>96.81596017040913</v>
      </c>
      <c r="I60" s="3">
        <f t="shared" si="1"/>
        <v>0</v>
      </c>
    </row>
    <row r="61" spans="1:9" ht="17.25">
      <c r="A61" s="41"/>
      <c r="B61" s="15" t="s">
        <v>74</v>
      </c>
      <c r="C61" s="22" t="s">
        <v>3</v>
      </c>
      <c r="D61" s="21">
        <v>171.6</v>
      </c>
      <c r="E61" s="21">
        <v>171.6</v>
      </c>
      <c r="F61" s="21">
        <v>171.5</v>
      </c>
      <c r="G61" s="27">
        <f t="shared" si="0"/>
        <v>99.94172494172494</v>
      </c>
      <c r="I61" s="3">
        <f t="shared" si="1"/>
        <v>0</v>
      </c>
    </row>
    <row r="62" spans="1:9" ht="17.25">
      <c r="A62" s="40" t="s">
        <v>108</v>
      </c>
      <c r="B62" s="15" t="s">
        <v>75</v>
      </c>
      <c r="C62" s="22" t="s">
        <v>122</v>
      </c>
      <c r="D62" s="21">
        <f>SUM(D63:D65)</f>
        <v>91528.59999999999</v>
      </c>
      <c r="E62" s="21">
        <f>SUM(E63:E65)</f>
        <v>91528.59999999999</v>
      </c>
      <c r="F62" s="21">
        <f>SUM(F63:F65)</f>
        <v>82264.59999999999</v>
      </c>
      <c r="G62" s="27">
        <f t="shared" si="0"/>
        <v>89.87857347320947</v>
      </c>
      <c r="I62" s="3">
        <f t="shared" si="1"/>
        <v>0</v>
      </c>
    </row>
    <row r="63" spans="1:9" ht="17.25">
      <c r="A63" s="42"/>
      <c r="B63" s="15" t="s">
        <v>76</v>
      </c>
      <c r="C63" s="22" t="s">
        <v>6</v>
      </c>
      <c r="D63" s="21">
        <v>88948.7</v>
      </c>
      <c r="E63" s="21">
        <v>88948.7</v>
      </c>
      <c r="F63" s="21">
        <v>79684.9</v>
      </c>
      <c r="G63" s="27">
        <f t="shared" si="0"/>
        <v>89.58523283645516</v>
      </c>
      <c r="I63" s="3">
        <f t="shared" si="1"/>
        <v>0</v>
      </c>
    </row>
    <row r="64" spans="1:9" ht="16.5" customHeight="1" hidden="1">
      <c r="A64" s="42"/>
      <c r="B64" s="15" t="s">
        <v>77</v>
      </c>
      <c r="C64" s="22" t="s">
        <v>7</v>
      </c>
      <c r="D64" s="21"/>
      <c r="E64" s="21"/>
      <c r="F64" s="21"/>
      <c r="G64" s="27" t="e">
        <f t="shared" si="0"/>
        <v>#DIV/0!</v>
      </c>
      <c r="I64" s="3">
        <f t="shared" si="1"/>
        <v>0</v>
      </c>
    </row>
    <row r="65" spans="1:9" ht="17.25">
      <c r="A65" s="41"/>
      <c r="B65" s="15" t="s">
        <v>78</v>
      </c>
      <c r="C65" s="22" t="s">
        <v>128</v>
      </c>
      <c r="D65" s="21">
        <v>2579.9</v>
      </c>
      <c r="E65" s="21">
        <v>2579.9</v>
      </c>
      <c r="F65" s="21">
        <v>2579.7</v>
      </c>
      <c r="G65" s="27">
        <f t="shared" si="0"/>
        <v>99.99224776154114</v>
      </c>
      <c r="I65" s="3">
        <f t="shared" si="1"/>
        <v>0</v>
      </c>
    </row>
    <row r="66" spans="1:9" ht="17.25">
      <c r="A66" s="40" t="s">
        <v>96</v>
      </c>
      <c r="B66" s="15">
        <v>1200</v>
      </c>
      <c r="C66" s="20" t="s">
        <v>126</v>
      </c>
      <c r="D66" s="21">
        <f>D67</f>
        <v>18940.9</v>
      </c>
      <c r="E66" s="21">
        <f>E67</f>
        <v>18940.9</v>
      </c>
      <c r="F66" s="21">
        <f>F67</f>
        <v>18940.9</v>
      </c>
      <c r="G66" s="27">
        <f t="shared" si="0"/>
        <v>100</v>
      </c>
      <c r="I66" s="3">
        <f t="shared" si="1"/>
        <v>0</v>
      </c>
    </row>
    <row r="67" spans="1:9" ht="17.25">
      <c r="A67" s="41"/>
      <c r="B67" s="15" t="s">
        <v>79</v>
      </c>
      <c r="C67" s="22" t="s">
        <v>104</v>
      </c>
      <c r="D67" s="21">
        <v>18940.9</v>
      </c>
      <c r="E67" s="21">
        <v>18940.9</v>
      </c>
      <c r="F67" s="21">
        <v>18940.9</v>
      </c>
      <c r="G67" s="27">
        <f t="shared" si="0"/>
        <v>100</v>
      </c>
      <c r="I67" s="3">
        <f t="shared" si="1"/>
        <v>0</v>
      </c>
    </row>
    <row r="68" spans="1:9" ht="17.25">
      <c r="A68" s="40" t="s">
        <v>136</v>
      </c>
      <c r="B68" s="15" t="s">
        <v>80</v>
      </c>
      <c r="C68" s="22" t="s">
        <v>133</v>
      </c>
      <c r="D68" s="21">
        <f>D69</f>
        <v>1273.8</v>
      </c>
      <c r="E68" s="21">
        <f>E69</f>
        <v>1273.8</v>
      </c>
      <c r="F68" s="21">
        <f>F69</f>
        <v>1273.8</v>
      </c>
      <c r="G68" s="27">
        <f t="shared" si="0"/>
        <v>100</v>
      </c>
      <c r="I68" s="3">
        <f t="shared" si="1"/>
        <v>0</v>
      </c>
    </row>
    <row r="69" spans="1:9" ht="21" customHeight="1">
      <c r="A69" s="41"/>
      <c r="B69" s="15" t="s">
        <v>81</v>
      </c>
      <c r="C69" s="22" t="s">
        <v>82</v>
      </c>
      <c r="D69" s="21">
        <v>1273.8</v>
      </c>
      <c r="E69" s="21">
        <v>1273.8</v>
      </c>
      <c r="F69" s="21">
        <v>1273.8</v>
      </c>
      <c r="G69" s="27">
        <f t="shared" si="0"/>
        <v>100</v>
      </c>
      <c r="I69" s="3">
        <f t="shared" si="1"/>
        <v>0</v>
      </c>
    </row>
    <row r="70" spans="1:9" ht="36" customHeight="1">
      <c r="A70" s="40" t="s">
        <v>148</v>
      </c>
      <c r="B70" s="15" t="s">
        <v>83</v>
      </c>
      <c r="C70" s="22" t="s">
        <v>84</v>
      </c>
      <c r="D70" s="21">
        <f>D71</f>
        <v>22485</v>
      </c>
      <c r="E70" s="21">
        <f>E71</f>
        <v>22485</v>
      </c>
      <c r="F70" s="21">
        <f>F71</f>
        <v>22485</v>
      </c>
      <c r="G70" s="27">
        <f t="shared" si="0"/>
        <v>100</v>
      </c>
      <c r="I70" s="3">
        <f t="shared" si="1"/>
        <v>0</v>
      </c>
    </row>
    <row r="71" spans="1:9" ht="17.25">
      <c r="A71" s="41"/>
      <c r="B71" s="15" t="s">
        <v>85</v>
      </c>
      <c r="C71" s="22" t="s">
        <v>4</v>
      </c>
      <c r="D71" s="21">
        <v>22485</v>
      </c>
      <c r="E71" s="21">
        <v>22485</v>
      </c>
      <c r="F71" s="21">
        <v>22485</v>
      </c>
      <c r="G71" s="27">
        <f t="shared" si="0"/>
        <v>100</v>
      </c>
      <c r="I71" s="3">
        <f t="shared" si="1"/>
        <v>0</v>
      </c>
    </row>
    <row r="72" spans="1:9" ht="17.25">
      <c r="A72" s="20"/>
      <c r="B72" s="20"/>
      <c r="C72" s="20" t="s">
        <v>86</v>
      </c>
      <c r="D72" s="21">
        <f>SUM(D10,D18,D20,D24,D31,D36,D38,D45,D49,D56,D62,D66,D68,D70)</f>
        <v>3142234.7</v>
      </c>
      <c r="E72" s="21">
        <f>SUM(E10,E18,E20,E24,E31,E36,E38,E45,E49,E56,E62,E66,E68,E70)</f>
        <v>3142234.7</v>
      </c>
      <c r="F72" s="21">
        <f>SUM(F10,F18,F20,F24,F31,F36,F38,F45,F49,F56,F62,F66,F68,F70)</f>
        <v>2935621</v>
      </c>
      <c r="G72" s="27">
        <f t="shared" si="0"/>
        <v>93.4246254743479</v>
      </c>
      <c r="I72" s="3">
        <f t="shared" si="1"/>
        <v>0</v>
      </c>
    </row>
    <row r="75" spans="1:7" s="29" customFormat="1" ht="23.25">
      <c r="A75" s="53" t="s">
        <v>134</v>
      </c>
      <c r="B75" s="53"/>
      <c r="C75" s="53"/>
      <c r="D75" s="38"/>
      <c r="E75" s="54"/>
      <c r="F75" s="55"/>
      <c r="G75" s="39"/>
    </row>
    <row r="76" spans="1:7" s="30" customFormat="1" ht="23.25">
      <c r="A76" s="53" t="s">
        <v>149</v>
      </c>
      <c r="B76" s="53"/>
      <c r="C76" s="53"/>
      <c r="D76" s="56"/>
      <c r="E76" s="56"/>
      <c r="F76" s="56" t="s">
        <v>150</v>
      </c>
      <c r="G76" s="56"/>
    </row>
  </sheetData>
  <sheetProtection selectLockedCells="1" selectUnlockedCells="1"/>
  <mergeCells count="29">
    <mergeCell ref="A75:C75"/>
    <mergeCell ref="E75:F75"/>
    <mergeCell ref="A76:C76"/>
    <mergeCell ref="F76:G76"/>
    <mergeCell ref="D76:E76"/>
    <mergeCell ref="D1:G1"/>
    <mergeCell ref="A4:G4"/>
    <mergeCell ref="D2:G2"/>
    <mergeCell ref="E7:E8"/>
    <mergeCell ref="A3:G3"/>
    <mergeCell ref="A5:G5"/>
    <mergeCell ref="B7:B8"/>
    <mergeCell ref="G7:G8"/>
    <mergeCell ref="F7:F8"/>
    <mergeCell ref="D7:D8"/>
    <mergeCell ref="C7:C8"/>
    <mergeCell ref="A7:A8"/>
    <mergeCell ref="A38:A44"/>
    <mergeCell ref="A45:A48"/>
    <mergeCell ref="A36:A37"/>
    <mergeCell ref="A18:A19"/>
    <mergeCell ref="A24:A30"/>
    <mergeCell ref="A31:A35"/>
    <mergeCell ref="A68:A69"/>
    <mergeCell ref="A70:A71"/>
    <mergeCell ref="A49:A55"/>
    <mergeCell ref="A56:A61"/>
    <mergeCell ref="A62:A65"/>
    <mergeCell ref="A66:A67"/>
  </mergeCells>
  <printOptions/>
  <pageMargins left="1.1811023622047245" right="0.3937007874015748" top="0.7874015748031497" bottom="0.7874015748031497" header="0" footer="0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DubovickayaEA</cp:lastModifiedBy>
  <cp:lastPrinted>2013-05-22T10:01:23Z</cp:lastPrinted>
  <dcterms:created xsi:type="dcterms:W3CDTF">2005-10-21T05:19:18Z</dcterms:created>
  <dcterms:modified xsi:type="dcterms:W3CDTF">2013-06-19T08:34:23Z</dcterms:modified>
  <cp:category/>
  <cp:version/>
  <cp:contentType/>
  <cp:contentStatus/>
</cp:coreProperties>
</file>